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activeTab="0"/>
  </bookViews>
  <sheets>
    <sheet name="2кл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<sst xmlns="http://schemas.openxmlformats.org/spreadsheetml/2006/main" count="39" uniqueCount="25">
  <si>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к/р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</si>
  <si>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</si>
  <si>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</si>
  <si>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</si>
  <si>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</si>
  <si>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</si>
  <si>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</si>
  <si>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</si>
  <si>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</si>
  <si>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</si>
  <si>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</si>
  <si>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</si>
  <si>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</si>
  <si>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</si>
  <si>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русский язык</t>
  </si>
  <si>
    <t>английский язык</t>
  </si>
  <si>
    <t>физическая культура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</si>
  <si>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</si>
  <si>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</si>
  <si>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</si>
  <si>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</si>
  <si>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</si>
  <si>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 xml:space="preserve">технология </t>
  </si>
  <si>
    <t>год</t>
  </si>
  <si>
    <t>2 класс 2019-2020г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</si>
</sst>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СОУ 2 КЛАСС 2019-2020 УЧ.Г.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525"/>
          <c:w val="0.69175"/>
          <c:h val="0.8505"/>
        </c:manualLayout>
      </c:layout>
      <c:lineChart>
        <c:grouping val="standard"/>
        <c:varyColors val="0"/>
        <c:ser>
          <c:idx val="0"/>
          <c:order val="0"/>
          <c:tx>
            <c:v>контрольная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2кл!$M$5:$M$20</c:f>
              <c:numCache/>
            </c:numRef>
          </c:val>
          <c:smooth val="0"/>
        </c:ser>
        <c:ser>
          <c:idx val="1"/>
          <c:order val="1"/>
          <c:tx>
            <c:v>четверть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2кл!$N$5:$N$20</c:f>
              <c:numCache/>
            </c:numRef>
          </c:val>
          <c:smooth val="0"/>
        </c:ser>
        <c:marker val="1"/>
        <c:axId val="35587076"/>
        <c:axId val="51848229"/>
      </c:line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48229"/>
        <c:crosses val="autoZero"/>
        <c:auto val="1"/>
        <c:lblOffset val="100"/>
        <c:tickLblSkip val="1"/>
        <c:noMultiLvlLbl val="0"/>
      </c:catAx>
      <c:valAx>
        <c:axId val="51848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7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32425"/>
          <c:w val="0.24525"/>
          <c:h val="0.2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СОК 2 класс 2019-2020 уч.г.</a:t>
            </a:r>
          </a:p>
        </c:rich>
      </c:tx>
      <c:layout>
        <c:manualLayout>
          <c:xMode val="factor"/>
          <c:yMode val="factor"/>
          <c:x val="-0.042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51"/>
          <c:y val="0.132"/>
          <c:w val="0.77225"/>
          <c:h val="0.86875"/>
        </c:manualLayout>
      </c:layout>
      <c:lineChart>
        <c:grouping val="standard"/>
        <c:varyColors val="0"/>
        <c:ser>
          <c:idx val="0"/>
          <c:order val="0"/>
          <c:tx>
            <c:v>контрольная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2кл!$O$5:$O$20</c:f>
              <c:numCache/>
            </c:numRef>
          </c:val>
          <c:smooth val="0"/>
        </c:ser>
        <c:ser>
          <c:idx val="1"/>
          <c:order val="1"/>
          <c:tx>
            <c:v>четверть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2кл!$P$5:$P$20</c:f>
              <c:numCache/>
            </c:numRef>
          </c:val>
          <c:smooth val="0"/>
        </c:ser>
        <c:marker val="1"/>
        <c:axId val="63980878"/>
        <c:axId val="38956991"/>
      </c:line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75"/>
          <c:y val="0.47775"/>
          <c:w val="0.2347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2619375</xdr:colOff>
      <xdr:row>35</xdr:row>
      <xdr:rowOff>400050</xdr:rowOff>
    </xdr:from>
    <xdr:to>
      <xdr:col>14</xdr:col>
      <xdr:colOff>28575</xdr:colOff>
      <xdr:row>47</xdr:row>
      <xdr:rowOff>123825</xdr:rowOff>
    </xdr:to>
    <xdr:graphicFrame>
      <xdr:nvGraphicFramePr>
        <xdr:cNvPr id="1" name="Диаграмма 1"/>
        <xdr:cNvGraphicFramePr/>
      </xdr:nvGraphicFramePr>
      <xdr:xfrm>
        <a:off x="2943225" y="6372225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2619375</xdr:colOff>
      <xdr:row>48</xdr:row>
      <xdr:rowOff>76200</xdr:rowOff>
    </xdr:from>
    <xdr:to>
      <xdr:col>14</xdr:col>
      <xdr:colOff>76200</xdr:colOff>
      <xdr:row>64</xdr:row>
      <xdr:rowOff>142875</xdr:rowOff>
    </xdr:to>
    <xdr:graphicFrame>
      <xdr:nvGraphicFramePr>
        <xdr:cNvPr id="2" name="Диаграмма 2"/>
        <xdr:cNvGraphicFramePr/>
      </xdr:nvGraphicFramePr>
      <xdr:xfrm>
        <a:off x="2943225" y="9039225"/>
        <a:ext cx="52768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"/>
  <sheetViews>
    <sheetView tabSelected="1" zoomScalePageLayoutView="0" workbookViewId="0" topLeftCell="A13">
      <selection activeCell="B43" sqref="B43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7" width="5.00390625" style="0" customWidth="1"/>
    <col min="8" max="8" width="3.625" style="0" customWidth="1"/>
    <col min="9" max="12" width="5.00390625" style="0" customWidth="1"/>
    <col min="13" max="13" width="10.25390625" style="0" customWidth="1"/>
    <col min="14" max="14" width="6.25390625" style="0" customWidth="1"/>
    <col min="15" max="15" width="9.00390625" style="0" customWidth="1"/>
    <col min="16" max="19" width="6.25390625" style="0" customWidth="1"/>
    <col min="20" max="20" width="4.375" style="0" customWidth="1"/>
  </cols>
  <sheetData>
    <row r="1" ht="13.5" thickBot="1">
      <c r="B1" t="s">
        <v>24</v>
      </c>
    </row>
    <row r="2" spans="1:20" ht="30" customHeight="1">
      <c r="A2" s="24" t="s">
        <v>11</v>
      </c>
      <c r="B2" s="27" t="s">
        <v>10</v>
      </c>
      <c r="C2" s="30" t="s">
        <v>13</v>
      </c>
      <c r="D2" s="30" t="s">
        <v>9</v>
      </c>
      <c r="E2" s="37" t="s">
        <v>1</v>
      </c>
      <c r="F2" s="37"/>
      <c r="G2" s="37"/>
      <c r="H2" s="37"/>
      <c r="I2" s="37"/>
      <c r="J2" s="37"/>
      <c r="K2" s="37"/>
      <c r="L2" s="37"/>
      <c r="M2" s="14" t="s">
        <v>2</v>
      </c>
      <c r="N2" s="14"/>
      <c r="O2" s="14" t="s">
        <v>3</v>
      </c>
      <c r="P2" s="16"/>
      <c r="Q2" s="18" t="s">
        <v>4</v>
      </c>
      <c r="R2" s="19"/>
      <c r="S2" s="18" t="s">
        <v>12</v>
      </c>
      <c r="T2" s="33"/>
    </row>
    <row r="3" spans="1:20" ht="15.75" customHeight="1">
      <c r="A3" s="25"/>
      <c r="B3" s="28"/>
      <c r="C3" s="31"/>
      <c r="D3" s="31"/>
      <c r="E3" s="36" t="s">
        <v>5</v>
      </c>
      <c r="F3" s="36"/>
      <c r="G3" s="36" t="s">
        <v>6</v>
      </c>
      <c r="H3" s="36"/>
      <c r="I3" s="36" t="s">
        <v>7</v>
      </c>
      <c r="J3" s="36"/>
      <c r="K3" s="36" t="s">
        <v>8</v>
      </c>
      <c r="L3" s="36"/>
      <c r="M3" s="15"/>
      <c r="N3" s="15"/>
      <c r="O3" s="17"/>
      <c r="P3" s="17"/>
      <c r="Q3" s="20"/>
      <c r="R3" s="21"/>
      <c r="S3" s="34"/>
      <c r="T3" s="35"/>
    </row>
    <row r="4" spans="1:20" ht="15.75" customHeight="1" thickBot="1">
      <c r="A4" s="26"/>
      <c r="B4" s="29"/>
      <c r="C4" s="32"/>
      <c r="D4" s="32"/>
      <c r="E4" s="2" t="s">
        <v>0</v>
      </c>
      <c r="F4" s="2" t="s">
        <v>23</v>
      </c>
      <c r="G4" s="2" t="s">
        <v>0</v>
      </c>
      <c r="H4" s="2" t="s">
        <v>23</v>
      </c>
      <c r="I4" s="2" t="s">
        <v>0</v>
      </c>
      <c r="J4" s="2" t="s">
        <v>23</v>
      </c>
      <c r="K4" s="2" t="s">
        <v>0</v>
      </c>
      <c r="L4" s="2" t="s">
        <v>23</v>
      </c>
      <c r="M4" s="2" t="s">
        <v>0</v>
      </c>
      <c r="N4" s="2" t="s">
        <v>23</v>
      </c>
      <c r="O4" s="2" t="s">
        <v>0</v>
      </c>
      <c r="P4" s="2" t="s">
        <v>23</v>
      </c>
      <c r="Q4" s="2" t="s">
        <v>0</v>
      </c>
      <c r="R4" s="2" t="s">
        <v>23</v>
      </c>
      <c r="S4" s="2" t="s">
        <v>0</v>
      </c>
      <c r="T4" s="3" t="s">
        <v>23</v>
      </c>
    </row>
    <row r="5" spans="1:20" ht="12.75">
      <c r="A5" s="4">
        <v>1</v>
      </c>
      <c r="B5" s="9" t="s">
        <v>14</v>
      </c>
      <c r="C5" s="4">
        <v>14</v>
      </c>
      <c r="D5" s="4">
        <v>14</v>
      </c>
      <c r="E5" s="4">
        <v>3</v>
      </c>
      <c r="F5" s="4">
        <v>3</v>
      </c>
      <c r="G5" s="4">
        <v>6</v>
      </c>
      <c r="H5" s="4">
        <v>5</v>
      </c>
      <c r="I5" s="4">
        <v>4</v>
      </c>
      <c r="J5" s="4">
        <v>6</v>
      </c>
      <c r="K5" s="4">
        <v>1</v>
      </c>
      <c r="L5" s="4"/>
      <c r="M5" s="7">
        <f>ROUND(((E5*1)+(G5*0.64)+(I5*0.36)+(K5*0.16))/D5,2)</f>
        <v>0.6</v>
      </c>
      <c r="N5" s="7">
        <f>ROUND(((F5*1)+(H5*0.64)+(J5*0.36)+(L5*0.16))/C5,2)</f>
        <v>0.6</v>
      </c>
      <c r="O5" s="6">
        <f>ROUND(((E5*100)+(G5*64)+(I5*36)+(K5*16))/D5,2)</f>
        <v>60.29</v>
      </c>
      <c r="P5" s="6">
        <f>ROUND(((F5*100)+(H5*64)+(J5*36)+(L5*16))/C5,2)</f>
        <v>59.71</v>
      </c>
      <c r="Q5" s="6">
        <f>ROUND(((E5+G5)/D5)*100,0)</f>
        <v>64</v>
      </c>
      <c r="R5" s="6">
        <f>ROUND(((F5+H5)/C5)*100,0)</f>
        <v>57</v>
      </c>
      <c r="S5" s="6">
        <f>ROUND(((D5-K5)/D5)*100,0)</f>
        <v>93</v>
      </c>
      <c r="T5" s="6">
        <f>ROUND(((C5-L5)/C5)*100,0)</f>
        <v>100</v>
      </c>
    </row>
    <row r="6" spans="1:20" ht="12.75">
      <c r="A6" s="4">
        <v>2</v>
      </c>
      <c r="B6" s="8" t="s">
        <v>17</v>
      </c>
      <c r="C6" s="4">
        <v>14</v>
      </c>
      <c r="D6" s="4"/>
      <c r="E6" s="1"/>
      <c r="F6" s="1">
        <v>7</v>
      </c>
      <c r="G6" s="1"/>
      <c r="H6" s="1">
        <v>2</v>
      </c>
      <c r="I6" s="1"/>
      <c r="J6" s="1">
        <v>5</v>
      </c>
      <c r="K6" s="1"/>
      <c r="L6" s="1"/>
      <c r="M6" s="7" t="e">
        <f>ROUND(((E6*0.64)+(G6*0.36)+(I6*0.16)+(K6*0.04))/D6,2)</f>
        <v>#DIV/0!</v>
      </c>
      <c r="N6" s="7">
        <f>ROUND(((F6*0.64)+(H6*0.36)+(J6*0.16)+(L6*0.04))/C6,2)</f>
        <v>0.43</v>
      </c>
      <c r="O6" s="6" t="e">
        <f aca="true" t="shared" si="0" ref="O6:O13">ROUND(((E6*100)+(G6*64)+(I6*36)+(K6*16))/D6,2)</f>
        <v>#DIV/0!</v>
      </c>
      <c r="P6" s="6">
        <f aca="true" t="shared" si="1" ref="P6:P13">ROUND(((F6*100)+(H6*64)+(J6*36)+(L6*16))/C6,2)</f>
        <v>72</v>
      </c>
      <c r="Q6" s="6" t="e">
        <f>ROUND(((E6+G6)/D6)*100,2)</f>
        <v>#DIV/0!</v>
      </c>
      <c r="R6" s="6">
        <f aca="true" t="shared" si="2" ref="R6:R12">ROUND(((F6+H6)/C6)*100,2)</f>
        <v>64.29</v>
      </c>
      <c r="S6" s="6" t="e">
        <f aca="true" t="shared" si="3" ref="S6:S13">ROUND(((D6-K6)/D6)*100,0)</f>
        <v>#DIV/0!</v>
      </c>
      <c r="T6" s="6">
        <f aca="true" t="shared" si="4" ref="T6:T13">ROUND(((C6-L6)/C6)*100,0)</f>
        <v>100</v>
      </c>
    </row>
    <row r="7" spans="1:20" ht="12.75">
      <c r="A7" s="4">
        <v>3</v>
      </c>
      <c r="B7" s="8" t="s">
        <v>15</v>
      </c>
      <c r="C7" s="4">
        <v>14</v>
      </c>
      <c r="D7" s="4"/>
      <c r="E7" s="1"/>
      <c r="F7" s="1">
        <v>8</v>
      </c>
      <c r="G7" s="1"/>
      <c r="H7" s="1">
        <v>6</v>
      </c>
      <c r="I7" s="1"/>
      <c r="J7" s="1"/>
      <c r="K7" s="1"/>
      <c r="L7" s="1"/>
      <c r="M7" s="7" t="e">
        <f>ROUND(((E7*1)+(G7*0.64)+(I7*0.36)+(K7*0.16))/D7,2)</f>
        <v>#DIV/0!</v>
      </c>
      <c r="N7" s="7">
        <f>ROUND(((F7*1)+(H7*0.64)+(J7*0.36)+(L7*0.16))/C7,2)</f>
        <v>0.85</v>
      </c>
      <c r="O7" s="6" t="e">
        <f t="shared" si="0"/>
        <v>#DIV/0!</v>
      </c>
      <c r="P7" s="6">
        <f t="shared" si="1"/>
        <v>84.57</v>
      </c>
      <c r="Q7" s="6" t="e">
        <f aca="true" t="shared" si="5" ref="Q7:Q13">ROUND(((E7+G7)/D7)*100,2)</f>
        <v>#DIV/0!</v>
      </c>
      <c r="R7" s="6">
        <f t="shared" si="2"/>
        <v>100</v>
      </c>
      <c r="S7" s="6" t="e">
        <f t="shared" si="3"/>
        <v>#DIV/0!</v>
      </c>
      <c r="T7" s="6">
        <f t="shared" si="4"/>
        <v>100</v>
      </c>
    </row>
    <row r="8" spans="1:20" ht="12.75">
      <c r="A8" s="4">
        <v>4</v>
      </c>
      <c r="B8" s="8" t="s">
        <v>18</v>
      </c>
      <c r="C8" s="4">
        <v>14</v>
      </c>
      <c r="D8" s="4">
        <v>14</v>
      </c>
      <c r="E8" s="1">
        <v>4</v>
      </c>
      <c r="F8" s="1">
        <v>4</v>
      </c>
      <c r="G8" s="1">
        <v>5</v>
      </c>
      <c r="H8" s="1">
        <v>6</v>
      </c>
      <c r="I8" s="1">
        <v>4</v>
      </c>
      <c r="J8" s="1">
        <v>4</v>
      </c>
      <c r="K8" s="1">
        <v>1</v>
      </c>
      <c r="L8" s="1"/>
      <c r="M8" s="7">
        <f>ROUND(((E8*1)+(G8*0.64)+(I8*0.36)+(K8*0.16))/D8,2)</f>
        <v>0.63</v>
      </c>
      <c r="N8" s="7">
        <f>ROUND(((F8*1)+(H8*0.64)+(J8*0.36)+(L8*0.16))/C8,2)</f>
        <v>0.66</v>
      </c>
      <c r="O8" s="6">
        <f t="shared" si="0"/>
        <v>62.86</v>
      </c>
      <c r="P8" s="6">
        <f t="shared" si="1"/>
        <v>66.29</v>
      </c>
      <c r="Q8" s="6">
        <f t="shared" si="5"/>
        <v>64.29</v>
      </c>
      <c r="R8" s="6">
        <f t="shared" si="2"/>
        <v>71.43</v>
      </c>
      <c r="S8" s="6">
        <f t="shared" si="3"/>
        <v>93</v>
      </c>
      <c r="T8" s="6">
        <f t="shared" si="4"/>
        <v>100</v>
      </c>
    </row>
    <row r="9" spans="1:20" ht="12.75">
      <c r="A9" s="4">
        <v>5</v>
      </c>
      <c r="B9" s="1" t="s">
        <v>19</v>
      </c>
      <c r="C9" s="4">
        <v>14</v>
      </c>
      <c r="D9" s="4"/>
      <c r="E9" s="1"/>
      <c r="F9" s="1">
        <v>7</v>
      </c>
      <c r="G9" s="1"/>
      <c r="H9" s="1">
        <v>3</v>
      </c>
      <c r="I9" s="1"/>
      <c r="J9" s="1">
        <v>4</v>
      </c>
      <c r="K9" s="1"/>
      <c r="L9" s="1"/>
      <c r="M9" s="7" t="e">
        <f>ROUND(((E9*1)+(G9*0.64)+(I9*0.36)+(K9*0.16))/D9,2)</f>
        <v>#DIV/0!</v>
      </c>
      <c r="N9" s="7">
        <f>ROUND(((F9*1)+(H9*0.64)+(J9*0.36)+(L9*0.16))/C9,2)</f>
        <v>0.74</v>
      </c>
      <c r="O9" s="6" t="e">
        <f t="shared" si="0"/>
        <v>#DIV/0!</v>
      </c>
      <c r="P9" s="6">
        <f t="shared" si="1"/>
        <v>74</v>
      </c>
      <c r="Q9" s="6" t="e">
        <f t="shared" si="5"/>
        <v>#DIV/0!</v>
      </c>
      <c r="R9" s="6">
        <f t="shared" si="2"/>
        <v>71.43</v>
      </c>
      <c r="S9" s="6" t="e">
        <f t="shared" si="3"/>
        <v>#DIV/0!</v>
      </c>
      <c r="T9" s="6">
        <f t="shared" si="4"/>
        <v>100</v>
      </c>
    </row>
    <row r="10" spans="1:20" ht="12.75">
      <c r="A10" s="4">
        <v>6</v>
      </c>
      <c r="B10" s="1" t="s">
        <v>20</v>
      </c>
      <c r="C10" s="4">
        <v>14</v>
      </c>
      <c r="D10" s="4"/>
      <c r="E10" s="1"/>
      <c r="F10" s="1">
        <v>10</v>
      </c>
      <c r="G10" s="1"/>
      <c r="H10" s="1">
        <v>4</v>
      </c>
      <c r="I10" s="1"/>
      <c r="J10" s="1"/>
      <c r="K10" s="1"/>
      <c r="L10" s="1"/>
      <c r="M10" s="7" t="e">
        <f>ROUND(((E10*0.64)+(G10*0.36)+(I10*0.16)+(K10*0.04))/D10,2)</f>
        <v>#DIV/0!</v>
      </c>
      <c r="N10" s="7">
        <f>ROUND(((F10*0.64)+(H10*0.36)+(J10*0.16)+(L10*0.04))/C10,2)</f>
        <v>0.56</v>
      </c>
      <c r="O10" s="6" t="e">
        <f t="shared" si="0"/>
        <v>#DIV/0!</v>
      </c>
      <c r="P10" s="6">
        <f t="shared" si="1"/>
        <v>89.71</v>
      </c>
      <c r="Q10" s="6" t="e">
        <f t="shared" si="5"/>
        <v>#DIV/0!</v>
      </c>
      <c r="R10" s="6">
        <f t="shared" si="2"/>
        <v>100</v>
      </c>
      <c r="S10" s="6" t="e">
        <f t="shared" si="3"/>
        <v>#DIV/0!</v>
      </c>
      <c r="T10" s="6">
        <f t="shared" si="4"/>
        <v>100</v>
      </c>
    </row>
    <row r="11" spans="1:20" ht="12.75">
      <c r="A11" s="4">
        <v>7</v>
      </c>
      <c r="B11" s="1" t="s">
        <v>21</v>
      </c>
      <c r="C11" s="4">
        <v>14</v>
      </c>
      <c r="D11" s="4"/>
      <c r="E11" s="1"/>
      <c r="F11" s="1">
        <v>8</v>
      </c>
      <c r="G11" s="1"/>
      <c r="H11" s="1">
        <v>6</v>
      </c>
      <c r="I11" s="1"/>
      <c r="J11" s="1"/>
      <c r="K11" s="1"/>
      <c r="L11" s="1"/>
      <c r="M11" s="7" t="e">
        <f>ROUND(((E11*0.64)+(G11*0.36)+(I11*0.16)+(K11*0.04))/D11,2)</f>
        <v>#DIV/0!</v>
      </c>
      <c r="N11" s="7">
        <f>ROUND(((F11*0.64)+(H11*0.36)+(J11*0.16)+(L11*0.04))/C11,2)</f>
        <v>0.52</v>
      </c>
      <c r="O11" s="6" t="e">
        <f t="shared" si="0"/>
        <v>#DIV/0!</v>
      </c>
      <c r="P11" s="6">
        <f t="shared" si="1"/>
        <v>84.57</v>
      </c>
      <c r="Q11" s="6" t="e">
        <f t="shared" si="5"/>
        <v>#DIV/0!</v>
      </c>
      <c r="R11" s="6">
        <f t="shared" si="2"/>
        <v>100</v>
      </c>
      <c r="S11" s="6" t="e">
        <f t="shared" si="3"/>
        <v>#DIV/0!</v>
      </c>
      <c r="T11" s="6">
        <f t="shared" si="4"/>
        <v>100</v>
      </c>
    </row>
    <row r="12" spans="1:20" ht="12.75">
      <c r="A12" s="4">
        <v>8</v>
      </c>
      <c r="B12" s="10" t="s">
        <v>22</v>
      </c>
      <c r="C12" s="4">
        <v>14</v>
      </c>
      <c r="D12" s="4"/>
      <c r="E12" s="1"/>
      <c r="F12" s="1">
        <v>9</v>
      </c>
      <c r="G12" s="1"/>
      <c r="H12" s="1">
        <v>5</v>
      </c>
      <c r="I12" s="1"/>
      <c r="J12" s="1"/>
      <c r="K12" s="1"/>
      <c r="L12" s="1"/>
      <c r="M12" s="7" t="e">
        <f>ROUND(((E12*1)+(G12*0.64)+(I12*0.36)+(K12*0.16))/D12,2)</f>
        <v>#DIV/0!</v>
      </c>
      <c r="N12" s="7">
        <f>ROUND(((F12*1)+(H12*0.64)+(J12*0.36)+(L12*0.16))/C12,2)</f>
        <v>0.87</v>
      </c>
      <c r="O12" s="6" t="e">
        <f t="shared" si="0"/>
        <v>#DIV/0!</v>
      </c>
      <c r="P12" s="6">
        <f t="shared" si="1"/>
        <v>87.14</v>
      </c>
      <c r="Q12" s="6" t="e">
        <f t="shared" si="5"/>
        <v>#DIV/0!</v>
      </c>
      <c r="R12" s="6">
        <f t="shared" si="2"/>
        <v>100</v>
      </c>
      <c r="S12" s="6" t="e">
        <f t="shared" si="3"/>
        <v>#DIV/0!</v>
      </c>
      <c r="T12" s="6">
        <f t="shared" si="4"/>
        <v>100</v>
      </c>
    </row>
    <row r="13" spans="1:20" ht="12.75">
      <c r="A13" s="4">
        <v>9</v>
      </c>
      <c r="B13" s="1" t="s">
        <v>16</v>
      </c>
      <c r="C13" s="4">
        <v>14</v>
      </c>
      <c r="D13" s="4"/>
      <c r="E13" s="1"/>
      <c r="F13" s="1">
        <v>8</v>
      </c>
      <c r="G13" s="1"/>
      <c r="H13" s="1">
        <v>6</v>
      </c>
      <c r="I13" s="1"/>
      <c r="J13" s="1"/>
      <c r="K13" s="1"/>
      <c r="L13" s="1"/>
      <c r="M13" s="7" t="e">
        <f>ROUND(((E13*0.36)+(G13*0.16)+(I13*0.04))/D13,2)</f>
        <v>#DIV/0!</v>
      </c>
      <c r="N13" s="7">
        <f>ROUND(((F13*0.36)+(H13*0.16)+(J13*0.04))/C13,2)</f>
        <v>0.27</v>
      </c>
      <c r="O13" s="6" t="e">
        <f t="shared" si="0"/>
        <v>#DIV/0!</v>
      </c>
      <c r="P13" s="6">
        <f t="shared" si="1"/>
        <v>84.57</v>
      </c>
      <c r="Q13" s="6" t="e">
        <f t="shared" si="5"/>
        <v>#DIV/0!</v>
      </c>
      <c r="R13" s="6">
        <v>100</v>
      </c>
      <c r="S13" s="6" t="e">
        <f t="shared" si="3"/>
        <v>#DIV/0!</v>
      </c>
      <c r="T13" s="6">
        <f t="shared" si="4"/>
        <v>100</v>
      </c>
    </row>
    <row r="14" spans="1:20" ht="12.75">
      <c r="A14" s="4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7"/>
      <c r="N14" s="7"/>
      <c r="O14" s="6"/>
      <c r="P14" s="6"/>
      <c r="Q14" s="6"/>
      <c r="R14" s="6"/>
      <c r="S14" s="6"/>
      <c r="T14" s="6"/>
    </row>
    <row r="15" spans="1:20" ht="12.75">
      <c r="A15" s="4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7"/>
      <c r="N15" s="7"/>
      <c r="O15" s="6"/>
      <c r="P15" s="6"/>
      <c r="Q15" s="6"/>
      <c r="R15" s="6"/>
      <c r="S15" s="6"/>
      <c r="T15" s="6"/>
    </row>
    <row r="16" spans="1:20" ht="12.75">
      <c r="A16" s="4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7"/>
      <c r="N16" s="7"/>
      <c r="O16" s="6"/>
      <c r="P16" s="6"/>
      <c r="Q16" s="6"/>
      <c r="R16" s="6"/>
      <c r="S16" s="6"/>
      <c r="T16" s="6"/>
    </row>
    <row r="17" spans="1:20" ht="12.75">
      <c r="A17" s="4"/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7"/>
      <c r="O17" s="6"/>
      <c r="P17" s="6"/>
      <c r="Q17" s="6"/>
      <c r="R17" s="6"/>
      <c r="S17" s="6"/>
      <c r="T17" s="6"/>
    </row>
    <row r="18" spans="1:20" ht="12.75">
      <c r="A18" s="4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7"/>
      <c r="N18" s="7"/>
      <c r="O18" s="6"/>
      <c r="P18" s="6"/>
      <c r="Q18" s="6"/>
      <c r="R18" s="6"/>
      <c r="S18" s="6"/>
      <c r="T18" s="6"/>
    </row>
    <row r="19" spans="1:20" ht="12.7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  <c r="N19" s="7"/>
      <c r="O19" s="6"/>
      <c r="P19" s="6"/>
      <c r="Q19" s="6"/>
      <c r="R19" s="6"/>
      <c r="S19" s="6"/>
      <c r="T19" s="6"/>
    </row>
    <row r="20" spans="1:20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7"/>
      <c r="O20" s="6"/>
      <c r="P20" s="6"/>
      <c r="Q20" s="6"/>
      <c r="R20" s="6"/>
      <c r="S20" s="6"/>
      <c r="T20" s="6"/>
    </row>
    <row r="21" spans="1:20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"/>
      <c r="N21" s="11"/>
      <c r="O21" s="12"/>
      <c r="P21" s="12"/>
      <c r="Q21" s="12"/>
      <c r="R21" s="12"/>
      <c r="S21" s="12"/>
      <c r="T21" s="12"/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1"/>
      <c r="N22" s="11"/>
      <c r="O22" s="12"/>
      <c r="P22" s="12"/>
      <c r="Q22" s="12"/>
      <c r="R22" s="12"/>
      <c r="S22" s="12"/>
      <c r="T22" s="12"/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  <c r="N23" s="11"/>
      <c r="O23" s="12"/>
      <c r="P23" s="12"/>
      <c r="Q23" s="12"/>
      <c r="R23" s="12"/>
      <c r="S23" s="12"/>
      <c r="T23" s="12"/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  <c r="N24" s="11"/>
      <c r="O24" s="12"/>
      <c r="P24" s="12"/>
      <c r="Q24" s="12"/>
      <c r="R24" s="12"/>
      <c r="S24" s="12"/>
      <c r="T24" s="12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1"/>
      <c r="N25" s="11"/>
      <c r="O25" s="12"/>
      <c r="P25" s="12"/>
      <c r="Q25" s="12"/>
      <c r="R25" s="12"/>
      <c r="S25" s="12"/>
      <c r="T25" s="12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/>
      <c r="N26" s="11"/>
      <c r="O26" s="12"/>
      <c r="P26" s="12"/>
      <c r="Q26" s="12"/>
      <c r="R26" s="12"/>
      <c r="S26" s="12"/>
      <c r="T26" s="12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  <c r="N27" s="11"/>
      <c r="O27" s="12"/>
      <c r="P27" s="12"/>
      <c r="Q27" s="12"/>
      <c r="R27" s="12"/>
      <c r="S27" s="12"/>
      <c r="T27" s="12"/>
    </row>
    <row r="28" spans="1:20" ht="12.75">
      <c r="A28" s="4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11"/>
      <c r="O28" s="12"/>
      <c r="P28" s="12"/>
      <c r="Q28" s="12"/>
      <c r="R28" s="12"/>
      <c r="S28" s="12"/>
      <c r="T28" s="12"/>
    </row>
    <row r="29" spans="1:20" ht="12.75">
      <c r="A29" s="4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11"/>
      <c r="O29" s="12"/>
      <c r="P29" s="12"/>
      <c r="Q29" s="12"/>
      <c r="R29" s="12"/>
      <c r="S29" s="12"/>
      <c r="T29" s="12"/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11"/>
      <c r="O30" s="12"/>
      <c r="P30" s="12"/>
      <c r="Q30" s="12"/>
      <c r="R30" s="12"/>
      <c r="S30" s="12"/>
      <c r="T30" s="12"/>
    </row>
    <row r="32" spans="2:11" ht="12.75">
      <c r="B32" s="5"/>
      <c r="C32" s="22"/>
      <c r="D32" s="22"/>
      <c r="E32" s="22"/>
      <c r="F32" s="22"/>
      <c r="H32" s="22"/>
      <c r="I32" s="22"/>
      <c r="J32" s="22"/>
      <c r="K32" s="22"/>
    </row>
    <row r="33" spans="3:11" ht="12.75">
      <c r="C33" s="23"/>
      <c r="D33" s="23"/>
      <c r="E33" s="23"/>
      <c r="F33" s="23"/>
      <c r="H33" s="23"/>
      <c r="I33" s="23"/>
      <c r="J33" s="23"/>
      <c r="K33" s="23"/>
    </row>
    <row r="36" ht="82.5" customHeight="1"/>
  </sheetData>
  <sheetProtection/>
  <mergeCells count="17">
    <mergeCell ref="A2:A4"/>
    <mergeCell ref="B2:B4"/>
    <mergeCell ref="C2:C4"/>
    <mergeCell ref="D2:D4"/>
    <mergeCell ref="S2:T3"/>
    <mergeCell ref="E3:F3"/>
    <mergeCell ref="G3:H3"/>
    <mergeCell ref="I3:J3"/>
    <mergeCell ref="K3:L3"/>
    <mergeCell ref="E2:L2"/>
    <mergeCell ref="M2:N3"/>
    <mergeCell ref="O2:P3"/>
    <mergeCell ref="Q2:R3"/>
    <mergeCell ref="C32:F32"/>
    <mergeCell ref="H32:K32"/>
    <mergeCell ref="C33:F33"/>
    <mergeCell ref="H33:K33"/>
  </mergeCells>
  <printOptions/>
  <pageMargins left="0.2" right="0.08" top="0.33" bottom="1" header="0.18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2018-05-31T07:22:18Z</cp:lastPrinted>
  <dcterms:created xsi:type="dcterms:W3CDTF">2008-05-06T04:47:38Z</dcterms:created>
  <dcterms:modified xsi:type="dcterms:W3CDTF">2020-01-29T08:26:26Z</dcterms:modified>
  <cp:category/>
  <cp:version/>
  <cp:contentType/>
  <cp:contentStatus/>
</cp:coreProperties>
</file>